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lysenko\Desktop\ТЗ благоуство и озелеление поз.12\ГОТОВЫЕ ТЗ по ГП  для Элмы 04.06.2025\Дороги, площдки, тротуары, водоотв.лотки\"/>
    </mc:Choice>
  </mc:AlternateContent>
  <bookViews>
    <workbookView xWindow="0" yWindow="0" windowWidth="21000" windowHeight="12270"/>
  </bookViews>
  <sheets>
    <sheet name="благоустр 24,06,25" sheetId="1" r:id="rId1"/>
  </sheets>
  <definedNames>
    <definedName name="_xlnm.Print_Area" localSheetId="0">'благоустр 24,06,25'!$A$1:$E$135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90" i="1"/>
  <c r="D75" i="1"/>
  <c r="D68" i="1"/>
  <c r="D61" i="1"/>
  <c r="D54" i="1"/>
  <c r="D47" i="1"/>
  <c r="D40" i="1"/>
  <c r="D30" i="1"/>
  <c r="D23" i="1"/>
</calcChain>
</file>

<file path=xl/sharedStrings.xml><?xml version="1.0" encoding="utf-8"?>
<sst xmlns="http://schemas.openxmlformats.org/spreadsheetml/2006/main" count="207" uniqueCount="98">
  <si>
    <t>Приложение №1</t>
  </si>
  <si>
    <t xml:space="preserve">                                        </t>
  </si>
  <si>
    <t>ВЕДОМОСТЬ ОБЪЕМОВ РАБОТ</t>
  </si>
  <si>
    <t>на выполнение комплекса работ по благоустройству дворовой территории на объекте:</t>
  </si>
  <si>
    <t>«Многоквартирный дом поз.12 со встроенными нежилыми помещениями, расположенный в 32,33 микрорайонах в г. Липецке на земельном участке с кадастровым номером 48:20:0043601:295».</t>
  </si>
  <si>
    <t>на устройство проезда, тротуаров, дорожек и площадок жилого дома, поз.12</t>
  </si>
  <si>
    <t>№ п/п</t>
  </si>
  <si>
    <t>Наименование работ и затрат</t>
  </si>
  <si>
    <t>Единица измерения</t>
  </si>
  <si>
    <t>Кол-во</t>
  </si>
  <si>
    <t>Примечание</t>
  </si>
  <si>
    <r>
      <t xml:space="preserve">Асфальтобетонное покрытие проезда и парковок </t>
    </r>
    <r>
      <rPr>
        <b/>
        <sz val="12"/>
        <color rgb="FFFF0000"/>
        <rFont val="Times New Roman"/>
        <family val="1"/>
        <charset val="204"/>
      </rPr>
      <t xml:space="preserve"> (Тип-1</t>
    </r>
    <r>
      <rPr>
        <b/>
        <sz val="12"/>
        <color theme="1"/>
        <rFont val="Times New Roman"/>
        <family val="1"/>
        <charset val="204"/>
      </rPr>
      <t>) с установкой бортового камня БР 100.30.15; БВ100.30.15  (Проект 03-2023-ГП л.8, 9а, 9б, 9в, 9г, 9д, 9е)</t>
    </r>
  </si>
  <si>
    <t>Разработка грунта</t>
  </si>
  <si>
    <t>м3</t>
  </si>
  <si>
    <t>Уплотнение грунта Куп=0,98</t>
  </si>
  <si>
    <t>м2</t>
  </si>
  <si>
    <t xml:space="preserve">Устройство слоя основания из среднезернистого песка  (ГОСТ 8736-2014) толщ. 0,35м с послойным уплотнением </t>
  </si>
  <si>
    <t>Устройство слоя основания из щебня  (ф. 20-40 мм) с заклинкой фракционным мелким щебнем, ГОСТ 8267-93, толщ.0,18м</t>
  </si>
  <si>
    <r>
      <t>Устройство асфальтобетонного покрытия (</t>
    </r>
    <r>
      <rPr>
        <b/>
        <sz val="12"/>
        <color theme="1"/>
        <rFont val="Times New Roman"/>
        <family val="1"/>
        <charset val="204"/>
      </rPr>
      <t>нижний слой</t>
    </r>
    <r>
      <rPr>
        <sz val="12"/>
        <color theme="1"/>
        <rFont val="Times New Roman"/>
        <family val="1"/>
        <charset val="204"/>
      </rPr>
      <t>) из асфальтобетона крупнозернистого смеси тип Б марки II ГОСТ 9128-2013 , толщ. 0,08м</t>
    </r>
  </si>
  <si>
    <r>
      <t>Устройство асфальтобетонного покрытия (</t>
    </r>
    <r>
      <rPr>
        <b/>
        <sz val="12"/>
        <color theme="1"/>
        <rFont val="Times New Roman"/>
        <family val="1"/>
        <charset val="204"/>
      </rPr>
      <t>верхний слой</t>
    </r>
    <r>
      <rPr>
        <sz val="12"/>
        <color theme="1"/>
        <rFont val="Times New Roman"/>
        <family val="1"/>
        <charset val="204"/>
      </rPr>
      <t>) из мелкозернистой смеси  тип Б марки II по ГОСТ 9128-2013, толщ. 0,04м</t>
    </r>
  </si>
  <si>
    <r>
      <t xml:space="preserve">Площадка ТБО с покрытие из асфальтобетона </t>
    </r>
    <r>
      <rPr>
        <b/>
        <sz val="12"/>
        <color rgb="FFFF0000"/>
        <rFont val="Times New Roman"/>
        <family val="1"/>
        <charset val="204"/>
      </rPr>
      <t>(тип 1)</t>
    </r>
    <r>
      <rPr>
        <b/>
        <sz val="12"/>
        <rFont val="Times New Roman"/>
        <family val="1"/>
        <charset val="204"/>
      </rPr>
      <t xml:space="preserve"> с установкой бордюрного камня БР 100.30.15 (Проект 03-2023-ГП л.8, 9а, 9б, 9в, 9г, 9д, 9е)</t>
    </r>
  </si>
  <si>
    <r>
      <t xml:space="preserve">Плиточное покрытие (ТРОТУАР) </t>
    </r>
    <r>
      <rPr>
        <b/>
        <sz val="12"/>
        <color rgb="FFFF0000"/>
        <rFont val="Times New Roman"/>
        <family val="1"/>
        <charset val="204"/>
      </rPr>
      <t>(Тип-2)</t>
    </r>
    <r>
      <rPr>
        <b/>
        <sz val="12"/>
        <color theme="1"/>
        <rFont val="Times New Roman"/>
        <family val="1"/>
        <charset val="204"/>
      </rPr>
      <t xml:space="preserve"> с установкой бортового камня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БР 100.20.8 </t>
    </r>
    <r>
      <rPr>
        <b/>
        <sz val="12"/>
        <color theme="1"/>
        <rFont val="Times New Roman"/>
        <family val="1"/>
        <charset val="204"/>
      </rPr>
      <t>; БВ100.30.15 (Проект 03-2023-ГП л.8, 9а, 9б, 9в, 9г, 9д, 9е)</t>
    </r>
  </si>
  <si>
    <t>Устройство слоя основания из песка по ГОСТ 8736-2014, толщ. 0,10м</t>
  </si>
  <si>
    <t>Устройство слоя основания из щебня  известкового фр. 5-10мм М400 по ГОСТ 8267-938, толщ.0,13м</t>
  </si>
  <si>
    <t>Устройство подстилающего слоя из песчано-цементной смеси М100 F25 ГОСТ 31358-2007, толщ. 0,05м</t>
  </si>
  <si>
    <t>Укладка тротуарной бетонной  плитки с заполнением швов цементно-песчаной смесью ГОСТ  31358-2007 , толщ. 0,065м</t>
  </si>
  <si>
    <t>В том числе:</t>
  </si>
  <si>
    <t>1) цвет – серая</t>
  </si>
  <si>
    <t>2) цвет - темно-серая</t>
  </si>
  <si>
    <r>
      <t>Плиточное покрытие (ТРОТУАР)  (</t>
    </r>
    <r>
      <rPr>
        <b/>
        <sz val="12"/>
        <color rgb="FFFF0000"/>
        <rFont val="Times New Roman"/>
        <family val="1"/>
        <charset val="204"/>
      </rPr>
      <t>Тип-3</t>
    </r>
    <r>
      <rPr>
        <b/>
        <sz val="12"/>
        <color theme="1"/>
        <rFont val="Times New Roman"/>
        <family val="1"/>
        <charset val="204"/>
      </rPr>
      <t>) с покрытием из вибропрессованной плитки с возможностью проезда пожарной техники с установкой бортового камня БР 100.,30.15  (Проект 03-2023-ГП л.8, 9а, 9б, 9в, 9г, 9д, 9е)</t>
    </r>
  </si>
  <si>
    <t xml:space="preserve">Устройство слоя основания из среднезернистого песка  (ГОСТ 8736-2014) толщ. 0,17м </t>
  </si>
  <si>
    <t xml:space="preserve">Устройство слоя основания из щебня по ГОСТ 8267-93(ф. 9-10 мм, М600), ГОСТ 8267-93, толщ.0,15м </t>
  </si>
  <si>
    <t>Устройство подстилающего слоя из песчано-цементной смеси по ГОСТ 8736-2014, толщ. 0,05м</t>
  </si>
  <si>
    <t>Укладка тротуарной плитки ООО «Ландшафт», брусчатка 200х100х80, цвет-Юнион Сквэр с заполнением швов песком, толщ. 0,08м</t>
  </si>
  <si>
    <r>
      <t>Плиточное покрытие отмостки  из вибропрессованной плитки  (</t>
    </r>
    <r>
      <rPr>
        <b/>
        <sz val="12"/>
        <color rgb="FFFF0000"/>
        <rFont val="Times New Roman"/>
        <family val="1"/>
        <charset val="204"/>
      </rPr>
      <t>Тип-4</t>
    </r>
    <r>
      <rPr>
        <b/>
        <sz val="12"/>
        <color theme="1"/>
        <rFont val="Times New Roman"/>
        <family val="1"/>
        <charset val="204"/>
      </rPr>
      <t>) с установкой бортового камня БР 100.30.15 (Проект 03-2023-ГП л.8, 9а, 9б, 9в, 9г, 9д, 9е)</t>
    </r>
  </si>
  <si>
    <t>Устройство слоя бетонного основания из бетона Кл А14, F100 (ГОСТ 26633-2015), армированного сеткой 5Вр-1 200*200 (ГОСТ 23279-2012 по ГОСТ 8736-2014, толщ. 0,15 м</t>
  </si>
  <si>
    <t>Устройство подстилающего слоя основания из цементно-песчаной смеси  М100 F25 (ГОСТ 31357-2007), толщ.0,04м</t>
  </si>
  <si>
    <t>Укладка бетонной  плитки (ГОСТ 17608-2017)  с заполнением швов цементно-песчаной смесью (ГОСТ 31357*2007), толщ. 0,06м</t>
  </si>
  <si>
    <r>
      <t>Детская площадка с покрытием из резиновой крошки ЕРОМ в корпоративных цветах - RAL 8012 и RAL1001 (</t>
    </r>
    <r>
      <rPr>
        <b/>
        <sz val="12"/>
        <color rgb="FFFF0000"/>
        <rFont val="Times New Roman"/>
        <family val="1"/>
        <charset val="204"/>
      </rPr>
      <t>Тип-5а, 5б )</t>
    </r>
    <r>
      <rPr>
        <b/>
        <sz val="12"/>
        <color theme="1"/>
        <rFont val="Times New Roman"/>
        <family val="1"/>
        <charset val="204"/>
      </rPr>
      <t xml:space="preserve"> с установкой бортового камня БР 100.30.15 (Проект 03-2023-ГП л.8, 9а, 9б, 9в, 9г, 9д, 9е)</t>
    </r>
  </si>
  <si>
    <t>Тип 5а</t>
  </si>
  <si>
    <t>Устройство подстилающего слоя основания из песка  с/з Кф-1м/сут  (ГОСТ 8736-2014), толщ.0,10м с уплотнением</t>
  </si>
  <si>
    <t>Устройство слоя основания из известнякового щебня по ГОСТ 8267-93(ф. 40-70 мм), толщ.0,10м  с уплотнением</t>
  </si>
  <si>
    <t>Устройство слоя основания из известнякового щебня по ГОСТ 8267-93(ф. 15-25 мм), толщ. 0,04м  с уплотнением</t>
  </si>
  <si>
    <t>Устройство асфальтобетонного покрытия из асфальтобетона крупнозернистого смеси тип Б марки II ГОСТ 9128-2013 , толщ. 0,04м</t>
  </si>
  <si>
    <t>Тип 5б</t>
  </si>
  <si>
    <t>Устройство слоя основания из известнякового щебня по ГОСТ 8267-93(ф. 15-25 мм), толщ.0,04м  с уплотнением</t>
  </si>
  <si>
    <r>
      <t>Спортивная площадка для активных игр с покрытием  из искуcственного газона (двухцветный с чередованием полос), с нанесение разметки по контуру и середине поля:  (</t>
    </r>
    <r>
      <rPr>
        <b/>
        <sz val="12"/>
        <color rgb="FFFF0000"/>
        <rFont val="Times New Roman"/>
        <family val="1"/>
        <charset val="204"/>
      </rPr>
      <t>Тип-6 )</t>
    </r>
    <r>
      <rPr>
        <b/>
        <sz val="12"/>
        <color theme="1"/>
        <rFont val="Times New Roman"/>
        <family val="1"/>
        <charset val="204"/>
      </rPr>
      <t xml:space="preserve"> (Проект 03-2023-ГП л.8, 9а, 9б, 9в, 9г, 9д, 9е)</t>
    </r>
  </si>
  <si>
    <t>Устройство подстилающего слоя основания из песка   (ГОСТ 8736-2014), толщ.0,,30 м с уплотнением</t>
  </si>
  <si>
    <t>Укладка геотекстиля плотностю 160г/кв.м по ГОСТ Р 56419-2015 - 1 слой</t>
  </si>
  <si>
    <t>Устройство основания из шлакового щебня фр. 20-40 М400  по ГОСТ 5578-2019, толщ.0,12 м  с уплотнением</t>
  </si>
  <si>
    <t>Устройство основания из шлакового щебня фр. 10-20 М400  по ГОСТ 5578-2019, толщ.0,10 м  с уплотнением</t>
  </si>
  <si>
    <r>
      <t>Площадка для кроссфита с покрытием  из резиновой крошки EPOM черного цвета с квраплением красно-коричневого:  (</t>
    </r>
    <r>
      <rPr>
        <b/>
        <sz val="12"/>
        <color rgb="FFFF0000"/>
        <rFont val="Times New Roman"/>
        <family val="1"/>
        <charset val="204"/>
      </rPr>
      <t>Тип-7 )</t>
    </r>
    <r>
      <rPr>
        <b/>
        <sz val="12"/>
        <color theme="1"/>
        <rFont val="Times New Roman"/>
        <family val="1"/>
        <charset val="204"/>
      </rPr>
      <t xml:space="preserve"> (Проект 03-2023-ГП л.8, 9а, 9б, 9в, 9г, 9д, 9е)</t>
    </r>
  </si>
  <si>
    <t>Устройство основания из известкового щебня фр. 40-70 М400  по ГОСТ 8267-93*, толщ.0,10 м  с уплотнением</t>
  </si>
  <si>
    <t xml:space="preserve">Устройство основания из известкового щебня фр. 15-25 М400  по ГОСТ 8267-93*, толщ.0,04 м </t>
  </si>
  <si>
    <r>
      <t>Детская площадка с песчаным покрытием  (</t>
    </r>
    <r>
      <rPr>
        <b/>
        <sz val="12"/>
        <color rgb="FFFF0000"/>
        <rFont val="Times New Roman"/>
        <family val="1"/>
        <charset val="204"/>
      </rPr>
      <t>Тип-8 )</t>
    </r>
    <r>
      <rPr>
        <b/>
        <sz val="12"/>
        <color theme="1"/>
        <rFont val="Times New Roman"/>
        <family val="1"/>
        <charset val="204"/>
      </rPr>
      <t xml:space="preserve"> (Проект 03-2023-ГП л.8, 9а, 9б, 9в, 9г, 9д, 9е)</t>
    </r>
  </si>
  <si>
    <t xml:space="preserve">Устройство основания из песка, размер частиц 0,2-2, по  ГОСТ 8736-2014, h=400мм </t>
  </si>
  <si>
    <r>
      <t>Эко-тропы из пошаговых бетонных плит на газоне   (</t>
    </r>
    <r>
      <rPr>
        <b/>
        <sz val="12"/>
        <color rgb="FFFF0000"/>
        <rFont val="Times New Roman"/>
        <family val="1"/>
        <charset val="204"/>
      </rPr>
      <t>Тип-9 )</t>
    </r>
    <r>
      <rPr>
        <b/>
        <sz val="12"/>
        <color theme="1"/>
        <rFont val="Times New Roman"/>
        <family val="1"/>
        <charset val="204"/>
      </rPr>
      <t xml:space="preserve"> (Проект 03-2023-ГП л.8, 9а, 9б, 9в, 9г, 9д, 9е)</t>
    </r>
  </si>
  <si>
    <t>всего:</t>
  </si>
  <si>
    <t>в том числе:</t>
  </si>
  <si>
    <t>бетонная плита  диаметром 0,35м, h=0,05м (цвет синий)</t>
  </si>
  <si>
    <t>шт</t>
  </si>
  <si>
    <t>индивидуальное изготовление</t>
  </si>
  <si>
    <t>бетонная плита  диаметром 0,4м, h=0,05 м (цвет серый)</t>
  </si>
  <si>
    <t>бетонная плита  диаметром 0,46м, h=0,05 м (цвет красный)</t>
  </si>
  <si>
    <t>Устройство основания из известкового щебня фр. 40-70 М400  по ГОСТ 8267-93*, толщ.0,13 м  с уплотнением</t>
  </si>
  <si>
    <t>Укладка бетонной  плитки (ГОСТ 17608-2017)   толщ. 0,05м</t>
  </si>
  <si>
    <r>
      <t>Устройство газона усиленного георешеткой под проезд пожарной техники  (</t>
    </r>
    <r>
      <rPr>
        <b/>
        <sz val="12"/>
        <color rgb="FFFF0000"/>
        <rFont val="Times New Roman"/>
        <family val="1"/>
        <charset val="204"/>
      </rPr>
      <t>Тип-10 )</t>
    </r>
    <r>
      <rPr>
        <b/>
        <sz val="12"/>
        <color theme="1"/>
        <rFont val="Times New Roman"/>
        <family val="1"/>
        <charset val="204"/>
      </rPr>
      <t xml:space="preserve"> (Проект 03-2023-ГП л.8, 9а, 9б, 9в, 9г, 9д, 9е)</t>
    </r>
  </si>
  <si>
    <t>Геотекстиль плотностью 200г/кв.м по ГОСТ Р 56419-2015 - 1 слой</t>
  </si>
  <si>
    <t>Щебень М600 F20 фр.20-40 мм по ГОСТ 5578-2019 , h=0,25м</t>
  </si>
  <si>
    <t>Смесь плодородного грунта 35% по ГОСТ Р 53381-2009, щебень М600 фр. 10-20мм 65% по ГОСТ 5578-2019, h=0,20м</t>
  </si>
  <si>
    <r>
      <t>Устройство тактильной плитки</t>
    </r>
    <r>
      <rPr>
        <b/>
        <sz val="12"/>
        <color rgb="FFFF0000"/>
        <rFont val="Times New Roman"/>
        <family val="1"/>
        <charset val="204"/>
      </rPr>
      <t xml:space="preserve"> * </t>
    </r>
    <r>
      <rPr>
        <b/>
        <sz val="12"/>
        <color theme="1"/>
        <rFont val="Times New Roman"/>
        <family val="1"/>
        <charset val="204"/>
      </rPr>
      <t>(Проект 03-2023-ГП л.8, 9ж, приложение 1)</t>
    </r>
  </si>
  <si>
    <t>Тактильная плитка с типом рифлением - параллельные продольные рифы с плоской вершиной ориентации по направлениям движения, расположенные в линейном порядке (синего цвета), размером 500*500мм</t>
  </si>
  <si>
    <t>Устройство бортовых камней (Проект 03-2023-ГП л.8,  9е. 9в, 9г, 9д)</t>
  </si>
  <si>
    <t>1</t>
  </si>
  <si>
    <t>Бортовой камень БР100.30.15</t>
  </si>
  <si>
    <t>м.п.</t>
  </si>
  <si>
    <t>2</t>
  </si>
  <si>
    <t>Бортовой камень БР100.20.8</t>
  </si>
  <si>
    <t>3</t>
  </si>
  <si>
    <t>Бортовой камень БВ100.30.15 (при устройстве пандусов)</t>
  </si>
  <si>
    <t>4</t>
  </si>
  <si>
    <t>Резиновый бордюр</t>
  </si>
  <si>
    <t>5</t>
  </si>
  <si>
    <t>Бортовой камень БР300.60.20</t>
  </si>
  <si>
    <t>ПРИМЕЧАНИЯ:</t>
  </si>
  <si>
    <t>До начала работ по благоустройству территории необходимо завершить работы по прокладке инженерных сетей и работы по вертикальной планировке территории</t>
  </si>
  <si>
    <t>Наружные тактильно-контрастные указатели должны соответствовать  требованиям ГОСТ Р  52875-2018.</t>
  </si>
  <si>
    <t>В местах пересечения тактильно-контрастных указателей с бортовым камнем, выполнить подрезку тактильно-контрастного указателя по месту. Устойсто наружных тактильно-контрастных указателей см. на листе 9ж.</t>
  </si>
  <si>
    <t>Экпликация мощения тротуаров:</t>
  </si>
  <si>
    <t>Тротуар с покрытием из вибропрессованной плитки (ООО "Арбет", серия "Урбан", 598х298х65 мм, цвет: Гранит)</t>
  </si>
  <si>
    <t>Тротуар с покрытием из вибропрессованной плитки (ООО "Арбет", серия "Урбан", 598х298х65 мм, цвет: Серый)</t>
  </si>
  <si>
    <t>Тротуар с покрытием из вибропрессованной плитки  с врзмржностью проезда пожарной техники (усиленный) (ООО "Арбет", серия "Урбан", 598х298х80 мм, цвет: Агат)</t>
  </si>
  <si>
    <t>Фрагмент мощения плитки ( (тип 2,3)</t>
  </si>
  <si>
    <t>Руководитель ПТО</t>
  </si>
  <si>
    <t>А.В. Окороков</t>
  </si>
  <si>
    <t>ООО «ОДСК-Строй Липецк»</t>
  </si>
  <si>
    <t>Ведущий инженер ПТО</t>
  </si>
  <si>
    <t>Н.И.Лысенко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</si>
</sst>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0" fillId="2" borderId="0" xfId="0" applyFill="1"/>
    <xf numFmtId="2" fontId="2" fillId="0" borderId="9" xfId="0" applyNumberFormat="1" applyFont="1" applyBorder="1" applyAlignment="1">
      <alignment horizontal="center" vertical="center" wrapText="1"/>
    </xf>
    <xf numFmtId="0" fontId="1" fillId="2" borderId="0" xfId="0" applyFont="1" applyFill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0" xfId="0" applyFont="1"/>
    <xf numFmtId="2" fontId="2" fillId="0" borderId="9" xfId="0" applyNumberFormat="1" applyFont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2" borderId="0" xfId="0" applyFill="1" applyBorder="1"/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wrapText="1"/>
    </xf>
    <xf numFmtId="0" fontId="0" fillId="3" borderId="0" xfId="0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1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0" xfId="0" applyFont="1" applyAlignment="1">
      <alignment horizontal="right" vertical="center" indent="15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2" borderId="11" xfId="0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1131096</xdr:colOff>
      <xdr:row>118</xdr:row>
      <xdr:rowOff>49610</xdr:rowOff>
    </xdr:from>
    <xdr:to>
      <xdr:col>1</xdr:col>
      <xdr:colOff>2857501</xdr:colOff>
      <xdr:row>127</xdr:row>
      <xdr:rowOff>18243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696" y="48188960"/>
          <a:ext cx="1726405" cy="1816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tabSelected="1" topLeftCell="A7" zoomScale="96" zoomScaleNormal="96" workbookViewId="0">
      <pane xSplit="6" ySplit="8" topLeftCell="G15" activePane="bottomRight" state="frozen"/>
      <selection activeCell="A7" sqref="A7"/>
      <selection pane="topRight" activeCell="G7" sqref="G7"/>
      <selection pane="bottomLeft" activeCell="A10" sqref="A10"/>
      <selection pane="bottomRight" activeCell="A135" sqref="A2:E135"/>
    </sheetView>
  </sheetViews>
  <sheetFormatPr defaultRowHeight="15" x14ac:dyDescent="0.25"/>
  <cols>
    <col min="2" max="2" width="53" customWidth="1"/>
    <col min="3" max="3" width="10.140625" customWidth="1"/>
    <col min="4" max="4" width="18.85546875" customWidth="1"/>
    <col min="5" max="5" width="24.85546875" customWidth="1"/>
    <col min="6" max="7" width="11.85546875" customWidth="1"/>
    <col min="9" max="9" width="55.7109375" customWidth="1"/>
  </cols>
  <sheetData>
    <row r="1" spans="1:8" ht="15.75" x14ac:dyDescent="0.25">
      <c r="A1" s="1"/>
      <c r="B1" s="2"/>
      <c r="C1" s="2"/>
      <c r="D1" s="2"/>
      <c r="E1" s="2" t="s">
        <v>0</v>
      </c>
    </row>
    <row r="2" spans="1:8" ht="15.75" x14ac:dyDescent="0.25">
      <c r="A2" s="3" t="s">
        <v>1</v>
      </c>
      <c r="B2" s="2"/>
      <c r="C2" s="2"/>
      <c r="D2" s="2"/>
      <c r="E2" s="2"/>
    </row>
    <row r="3" spans="1:8" ht="15.75" x14ac:dyDescent="0.25">
      <c r="A3" s="78" t="s">
        <v>2</v>
      </c>
      <c r="B3" s="57"/>
      <c r="C3" s="57"/>
      <c r="D3" s="57"/>
      <c r="E3" s="2"/>
    </row>
    <row r="4" spans="1:8" ht="30" customHeight="1" x14ac:dyDescent="0.25">
      <c r="A4" s="78" t="s">
        <v>3</v>
      </c>
      <c r="B4" s="79"/>
      <c r="C4" s="79"/>
      <c r="D4" s="79"/>
      <c r="E4" s="2"/>
    </row>
    <row r="5" spans="1:8" ht="53.25" customHeight="1" x14ac:dyDescent="0.25">
      <c r="A5" s="80" t="s">
        <v>4</v>
      </c>
      <c r="B5" s="57"/>
      <c r="C5" s="57"/>
      <c r="D5" s="57"/>
      <c r="E5" s="2"/>
    </row>
    <row r="6" spans="1:8" ht="15.75" x14ac:dyDescent="0.25">
      <c r="A6" s="2"/>
      <c r="B6" s="2"/>
      <c r="C6" s="2"/>
      <c r="D6" s="2"/>
      <c r="E6" s="2"/>
    </row>
    <row r="7" spans="1:8" ht="15.75" x14ac:dyDescent="0.25">
      <c r="A7" s="2"/>
      <c r="B7" s="2"/>
      <c r="C7" s="2"/>
      <c r="D7" s="2"/>
      <c r="E7" s="4" t="s">
        <v>0</v>
      </c>
    </row>
    <row r="8" spans="1:8" ht="15.75" x14ac:dyDescent="0.25">
      <c r="A8" s="2"/>
      <c r="B8" s="2"/>
      <c r="C8" s="2"/>
      <c r="D8" s="2"/>
      <c r="E8" s="2"/>
    </row>
    <row r="9" spans="1:8" ht="25.5" customHeight="1" x14ac:dyDescent="0.25">
      <c r="A9" s="2"/>
      <c r="B9" s="81" t="s">
        <v>2</v>
      </c>
      <c r="C9" s="82"/>
      <c r="D9" s="82"/>
      <c r="E9" s="82"/>
      <c r="F9" s="5"/>
      <c r="G9" s="5"/>
      <c r="H9" s="5"/>
    </row>
    <row r="10" spans="1:8" ht="33" customHeight="1" x14ac:dyDescent="0.25">
      <c r="A10" s="2"/>
      <c r="B10" s="83" t="s">
        <v>5</v>
      </c>
      <c r="C10" s="82"/>
      <c r="D10" s="82"/>
      <c r="E10" s="82"/>
      <c r="F10" s="6"/>
      <c r="G10" s="6"/>
      <c r="H10" s="6"/>
    </row>
    <row r="11" spans="1:8" ht="4.5" customHeight="1" thickBot="1" x14ac:dyDescent="0.3">
      <c r="A11" s="2"/>
      <c r="B11" s="2"/>
      <c r="C11" s="2"/>
      <c r="D11" s="2"/>
      <c r="E11" s="2"/>
    </row>
    <row r="12" spans="1:8" ht="29.25" customHeight="1" x14ac:dyDescent="0.25">
      <c r="A12" s="84" t="s">
        <v>6</v>
      </c>
      <c r="B12" s="84" t="s">
        <v>7</v>
      </c>
      <c r="C12" s="84" t="s">
        <v>8</v>
      </c>
      <c r="D12" s="84" t="s">
        <v>9</v>
      </c>
      <c r="E12" s="84" t="s">
        <v>10</v>
      </c>
    </row>
    <row r="13" spans="1:8" x14ac:dyDescent="0.25">
      <c r="A13" s="85"/>
      <c r="B13" s="85"/>
      <c r="C13" s="85"/>
      <c r="D13" s="85"/>
      <c r="E13" s="85"/>
    </row>
    <row r="14" spans="1:8" ht="15.75" thickBot="1" x14ac:dyDescent="0.3">
      <c r="A14" s="86"/>
      <c r="B14" s="86"/>
      <c r="C14" s="86"/>
      <c r="D14" s="86"/>
      <c r="E14" s="87"/>
    </row>
    <row r="15" spans="1:8" ht="42.75" customHeight="1" x14ac:dyDescent="0.25">
      <c r="A15" s="71" t="s">
        <v>11</v>
      </c>
      <c r="B15" s="72"/>
      <c r="C15" s="72"/>
      <c r="D15" s="72"/>
      <c r="E15" s="73"/>
    </row>
    <row r="16" spans="1:8" ht="15.75" x14ac:dyDescent="0.25">
      <c r="A16" s="7">
        <v>1</v>
      </c>
      <c r="B16" s="8" t="s">
        <v>12</v>
      </c>
      <c r="C16" s="7" t="s">
        <v>13</v>
      </c>
      <c r="D16" s="9">
        <v>3820.68</v>
      </c>
      <c r="E16" s="10"/>
    </row>
    <row r="17" spans="1:11" ht="15.75" x14ac:dyDescent="0.25">
      <c r="A17" s="7">
        <v>2</v>
      </c>
      <c r="B17" s="8" t="s">
        <v>14</v>
      </c>
      <c r="C17" s="7" t="s">
        <v>15</v>
      </c>
      <c r="D17" s="9">
        <v>5876.2</v>
      </c>
      <c r="E17" s="10"/>
    </row>
    <row r="18" spans="1:11" ht="47.25" x14ac:dyDescent="0.25">
      <c r="A18" s="7">
        <v>3</v>
      </c>
      <c r="B18" s="8" t="s">
        <v>16</v>
      </c>
      <c r="C18" s="7" t="s">
        <v>15</v>
      </c>
      <c r="D18" s="9">
        <v>5876.2</v>
      </c>
      <c r="E18" s="10"/>
    </row>
    <row r="19" spans="1:11" ht="48.75" customHeight="1" x14ac:dyDescent="0.25">
      <c r="A19" s="7">
        <v>4</v>
      </c>
      <c r="B19" s="8" t="s">
        <v>17</v>
      </c>
      <c r="C19" s="7" t="s">
        <v>15</v>
      </c>
      <c r="D19" s="9">
        <v>5876.2</v>
      </c>
      <c r="E19" s="10"/>
    </row>
    <row r="20" spans="1:11" ht="47.25" x14ac:dyDescent="0.25">
      <c r="A20" s="7">
        <v>5</v>
      </c>
      <c r="B20" s="8" t="s">
        <v>18</v>
      </c>
      <c r="C20" s="7" t="s">
        <v>15</v>
      </c>
      <c r="D20" s="9">
        <v>5876.2</v>
      </c>
      <c r="E20" s="10"/>
      <c r="H20" s="11"/>
      <c r="I20" s="11"/>
    </row>
    <row r="21" spans="1:11" ht="47.25" x14ac:dyDescent="0.25">
      <c r="A21" s="7">
        <v>6</v>
      </c>
      <c r="B21" s="8" t="s">
        <v>19</v>
      </c>
      <c r="C21" s="7" t="s">
        <v>15</v>
      </c>
      <c r="D21" s="9">
        <v>5876.2</v>
      </c>
      <c r="E21" s="10"/>
      <c r="H21" s="11"/>
      <c r="I21" s="11"/>
    </row>
    <row r="22" spans="1:11" ht="37.5" customHeight="1" x14ac:dyDescent="0.25">
      <c r="A22" s="62" t="s">
        <v>20</v>
      </c>
      <c r="B22" s="74"/>
      <c r="C22" s="74"/>
      <c r="D22" s="74"/>
      <c r="E22" s="61"/>
      <c r="H22" s="11"/>
      <c r="I22" s="11"/>
    </row>
    <row r="23" spans="1:11" ht="15.75" x14ac:dyDescent="0.25">
      <c r="A23" s="7">
        <v>1</v>
      </c>
      <c r="B23" s="8" t="s">
        <v>12</v>
      </c>
      <c r="C23" s="7" t="s">
        <v>13</v>
      </c>
      <c r="D23" s="12">
        <f>D24*0.65</f>
        <v>45.207500000000003</v>
      </c>
      <c r="E23" s="10"/>
      <c r="H23" s="13"/>
      <c r="I23" s="13"/>
    </row>
    <row r="24" spans="1:11" ht="15.75" x14ac:dyDescent="0.25">
      <c r="A24" s="7">
        <v>2</v>
      </c>
      <c r="B24" s="8" t="s">
        <v>14</v>
      </c>
      <c r="C24" s="7" t="s">
        <v>15</v>
      </c>
      <c r="D24" s="14">
        <v>69.55</v>
      </c>
      <c r="E24" s="10"/>
      <c r="H24" s="11"/>
      <c r="I24" s="11"/>
    </row>
    <row r="25" spans="1:11" ht="47.25" x14ac:dyDescent="0.25">
      <c r="A25" s="7">
        <v>3</v>
      </c>
      <c r="B25" s="8" t="s">
        <v>16</v>
      </c>
      <c r="C25" s="7" t="s">
        <v>15</v>
      </c>
      <c r="D25" s="14">
        <v>69.55</v>
      </c>
      <c r="E25" s="10"/>
      <c r="H25" s="13"/>
      <c r="I25" s="13"/>
    </row>
    <row r="26" spans="1:11" ht="47.25" x14ac:dyDescent="0.25">
      <c r="A26" s="7">
        <v>4</v>
      </c>
      <c r="B26" s="8" t="s">
        <v>17</v>
      </c>
      <c r="C26" s="7" t="s">
        <v>15</v>
      </c>
      <c r="D26" s="14">
        <v>69.55</v>
      </c>
      <c r="E26" s="10"/>
      <c r="H26" s="11"/>
      <c r="I26" s="11"/>
    </row>
    <row r="27" spans="1:11" ht="47.25" x14ac:dyDescent="0.25">
      <c r="A27" s="7">
        <v>5</v>
      </c>
      <c r="B27" s="8" t="s">
        <v>18</v>
      </c>
      <c r="C27" s="7" t="s">
        <v>15</v>
      </c>
      <c r="D27" s="14">
        <v>69.55</v>
      </c>
      <c r="E27" s="10"/>
      <c r="H27" s="11"/>
      <c r="I27" s="11"/>
    </row>
    <row r="28" spans="1:11" ht="47.25" x14ac:dyDescent="0.25">
      <c r="A28" s="7">
        <v>6</v>
      </c>
      <c r="B28" s="8" t="s">
        <v>19</v>
      </c>
      <c r="C28" s="7" t="s">
        <v>15</v>
      </c>
      <c r="D28" s="14">
        <v>69.55</v>
      </c>
      <c r="E28" s="10"/>
      <c r="H28" s="11"/>
      <c r="I28" s="11"/>
    </row>
    <row r="29" spans="1:11" ht="39" customHeight="1" x14ac:dyDescent="0.25">
      <c r="A29" s="59" t="s">
        <v>21</v>
      </c>
      <c r="B29" s="60"/>
      <c r="C29" s="60"/>
      <c r="D29" s="75"/>
      <c r="E29" s="69"/>
    </row>
    <row r="30" spans="1:11" ht="15.75" x14ac:dyDescent="0.25">
      <c r="A30" s="7">
        <v>1</v>
      </c>
      <c r="B30" s="8" t="s">
        <v>12</v>
      </c>
      <c r="C30" s="7" t="s">
        <v>13</v>
      </c>
      <c r="D30" s="15">
        <f>D31*0.35</f>
        <v>610.54</v>
      </c>
      <c r="E30" s="10"/>
      <c r="H30" s="16"/>
      <c r="I30" s="16"/>
    </row>
    <row r="31" spans="1:11" ht="15.75" x14ac:dyDescent="0.25">
      <c r="A31" s="7">
        <v>2</v>
      </c>
      <c r="B31" s="8" t="s">
        <v>14</v>
      </c>
      <c r="C31" s="7" t="s">
        <v>15</v>
      </c>
      <c r="D31" s="17">
        <v>1744.4</v>
      </c>
      <c r="E31" s="10"/>
    </row>
    <row r="32" spans="1:11" ht="31.5" x14ac:dyDescent="0.25">
      <c r="A32" s="7">
        <v>3</v>
      </c>
      <c r="B32" s="8" t="s">
        <v>22</v>
      </c>
      <c r="C32" s="7" t="s">
        <v>15</v>
      </c>
      <c r="D32" s="17">
        <v>1744.4</v>
      </c>
      <c r="E32" s="10"/>
      <c r="I32" s="18"/>
      <c r="J32" s="18"/>
      <c r="K32" s="18"/>
    </row>
    <row r="33" spans="1:17" ht="31.5" x14ac:dyDescent="0.25">
      <c r="A33" s="7">
        <v>4</v>
      </c>
      <c r="B33" s="8" t="s">
        <v>23</v>
      </c>
      <c r="C33" s="7" t="s">
        <v>15</v>
      </c>
      <c r="D33" s="17">
        <v>1744.4</v>
      </c>
      <c r="E33" s="10"/>
      <c r="I33" s="19"/>
      <c r="J33" s="20"/>
      <c r="K33" s="21"/>
      <c r="L33" s="21"/>
    </row>
    <row r="34" spans="1:17" ht="47.25" x14ac:dyDescent="0.25">
      <c r="A34" s="7">
        <v>5</v>
      </c>
      <c r="B34" s="8" t="s">
        <v>24</v>
      </c>
      <c r="C34" s="7" t="s">
        <v>15</v>
      </c>
      <c r="D34" s="17">
        <v>1744.4</v>
      </c>
      <c r="E34" s="10"/>
      <c r="I34" s="18"/>
      <c r="J34" s="18"/>
      <c r="K34" s="18"/>
    </row>
    <row r="35" spans="1:17" ht="47.25" x14ac:dyDescent="0.25">
      <c r="A35" s="76">
        <v>6</v>
      </c>
      <c r="B35" s="8" t="s">
        <v>25</v>
      </c>
      <c r="C35" s="7" t="s">
        <v>15</v>
      </c>
      <c r="D35" s="17">
        <v>1744.4</v>
      </c>
      <c r="E35" s="10"/>
      <c r="I35" s="19"/>
      <c r="J35" s="20"/>
      <c r="K35" s="21"/>
      <c r="L35" s="21"/>
    </row>
    <row r="36" spans="1:17" ht="15.75" x14ac:dyDescent="0.25">
      <c r="A36" s="76"/>
      <c r="B36" s="8" t="s">
        <v>26</v>
      </c>
      <c r="C36" s="7"/>
      <c r="D36" s="15"/>
      <c r="E36" s="10"/>
    </row>
    <row r="37" spans="1:17" ht="15.75" x14ac:dyDescent="0.25">
      <c r="A37" s="76"/>
      <c r="B37" s="8" t="s">
        <v>27</v>
      </c>
      <c r="C37" s="7" t="s">
        <v>15</v>
      </c>
      <c r="D37" s="15">
        <v>1319.2</v>
      </c>
      <c r="E37" s="10"/>
      <c r="H37" s="22"/>
      <c r="I37" s="22"/>
      <c r="J37" s="22"/>
      <c r="K37" s="22"/>
    </row>
    <row r="38" spans="1:17" ht="15.75" x14ac:dyDescent="0.25">
      <c r="A38" s="76"/>
      <c r="B38" s="8" t="s">
        <v>28</v>
      </c>
      <c r="C38" s="7" t="s">
        <v>15</v>
      </c>
      <c r="D38" s="15">
        <v>425.2</v>
      </c>
      <c r="E38" s="10"/>
      <c r="H38" s="22"/>
      <c r="I38" s="23"/>
      <c r="J38" s="24"/>
      <c r="K38" s="25"/>
      <c r="L38" s="21"/>
    </row>
    <row r="39" spans="1:17" ht="48.75" customHeight="1" x14ac:dyDescent="0.25">
      <c r="A39" s="60" t="s">
        <v>29</v>
      </c>
      <c r="B39" s="77"/>
      <c r="C39" s="77"/>
      <c r="D39" s="77"/>
      <c r="E39" s="64"/>
      <c r="H39" s="22"/>
      <c r="I39" s="23"/>
      <c r="J39" s="24"/>
      <c r="K39" s="25"/>
      <c r="L39" s="21"/>
    </row>
    <row r="40" spans="1:17" ht="15.75" x14ac:dyDescent="0.25">
      <c r="A40" s="7">
        <v>1</v>
      </c>
      <c r="B40" s="8" t="s">
        <v>12</v>
      </c>
      <c r="C40" s="7" t="s">
        <v>13</v>
      </c>
      <c r="D40" s="26">
        <f>D41*0.45</f>
        <v>438.84000000000003</v>
      </c>
      <c r="E40" s="10"/>
      <c r="H40" s="22"/>
      <c r="I40" s="23"/>
      <c r="J40" s="24"/>
      <c r="K40" s="25"/>
      <c r="L40" s="21"/>
    </row>
    <row r="41" spans="1:17" ht="15.75" x14ac:dyDescent="0.25">
      <c r="A41" s="7">
        <v>2</v>
      </c>
      <c r="B41" s="8" t="s">
        <v>14</v>
      </c>
      <c r="C41" s="7" t="s">
        <v>15</v>
      </c>
      <c r="D41" s="7">
        <v>975.2</v>
      </c>
      <c r="E41" s="10"/>
      <c r="H41" s="22"/>
      <c r="I41" s="23"/>
      <c r="J41" s="24"/>
      <c r="K41" s="25"/>
      <c r="L41" s="21"/>
    </row>
    <row r="42" spans="1:17" ht="31.5" x14ac:dyDescent="0.25">
      <c r="A42" s="7">
        <v>3</v>
      </c>
      <c r="B42" s="8" t="s">
        <v>30</v>
      </c>
      <c r="C42" s="7" t="s">
        <v>15</v>
      </c>
      <c r="D42" s="7">
        <v>975.2</v>
      </c>
      <c r="E42" s="10"/>
      <c r="H42" s="11"/>
      <c r="I42" s="11"/>
      <c r="J42" s="11"/>
      <c r="K42" s="11"/>
    </row>
    <row r="43" spans="1:17" ht="47.25" x14ac:dyDescent="0.25">
      <c r="A43" s="7">
        <v>4</v>
      </c>
      <c r="B43" s="8" t="s">
        <v>31</v>
      </c>
      <c r="C43" s="7" t="s">
        <v>15</v>
      </c>
      <c r="D43" s="7">
        <v>975.2</v>
      </c>
      <c r="E43" s="10"/>
      <c r="H43" s="11"/>
      <c r="I43" s="23"/>
      <c r="J43" s="24"/>
      <c r="K43" s="25"/>
      <c r="L43" s="27"/>
      <c r="M43" s="21"/>
      <c r="N43" s="28"/>
      <c r="O43" s="27"/>
      <c r="P43" s="27"/>
      <c r="Q43" s="27"/>
    </row>
    <row r="44" spans="1:17" ht="31.5" x14ac:dyDescent="0.25">
      <c r="A44" s="7">
        <v>5</v>
      </c>
      <c r="B44" s="8" t="s">
        <v>32</v>
      </c>
      <c r="C44" s="7" t="s">
        <v>15</v>
      </c>
      <c r="D44" s="7">
        <v>975.2</v>
      </c>
      <c r="E44" s="10"/>
      <c r="H44" s="11"/>
      <c r="I44" s="23"/>
      <c r="J44" s="24"/>
      <c r="K44" s="29"/>
      <c r="L44" s="30"/>
    </row>
    <row r="45" spans="1:17" ht="47.25" x14ac:dyDescent="0.25">
      <c r="A45" s="7">
        <v>6</v>
      </c>
      <c r="B45" s="8" t="s">
        <v>33</v>
      </c>
      <c r="C45" s="7" t="s">
        <v>15</v>
      </c>
      <c r="D45" s="7">
        <v>975.2</v>
      </c>
      <c r="E45" s="10"/>
      <c r="H45" s="11"/>
      <c r="I45" s="23"/>
      <c r="J45" s="24"/>
      <c r="K45" s="25"/>
      <c r="L45" s="27"/>
    </row>
    <row r="46" spans="1:17" ht="37.5" customHeight="1" x14ac:dyDescent="0.25">
      <c r="A46" s="59" t="s">
        <v>34</v>
      </c>
      <c r="B46" s="60"/>
      <c r="C46" s="60"/>
      <c r="D46" s="60"/>
      <c r="E46" s="61"/>
      <c r="J46" s="31"/>
    </row>
    <row r="47" spans="1:17" ht="15.75" x14ac:dyDescent="0.25">
      <c r="A47" s="7">
        <v>1</v>
      </c>
      <c r="B47" s="8" t="s">
        <v>12</v>
      </c>
      <c r="C47" s="7" t="s">
        <v>13</v>
      </c>
      <c r="D47" s="32">
        <f>D49*0.25</f>
        <v>37.424999999999997</v>
      </c>
      <c r="E47" s="10"/>
      <c r="H47" s="16"/>
      <c r="I47" s="16"/>
      <c r="J47" s="31"/>
    </row>
    <row r="48" spans="1:17" ht="15.75" x14ac:dyDescent="0.25">
      <c r="A48" s="7">
        <v>2</v>
      </c>
      <c r="B48" s="8" t="s">
        <v>14</v>
      </c>
      <c r="C48" s="7" t="s">
        <v>15</v>
      </c>
      <c r="D48" s="32">
        <v>149.69999999999999</v>
      </c>
      <c r="E48" s="10"/>
      <c r="J48" s="31"/>
    </row>
    <row r="49" spans="1:9" ht="63" x14ac:dyDescent="0.25">
      <c r="A49" s="7">
        <v>3</v>
      </c>
      <c r="B49" s="8" t="s">
        <v>35</v>
      </c>
      <c r="C49" s="7" t="s">
        <v>15</v>
      </c>
      <c r="D49" s="32">
        <v>149.69999999999999</v>
      </c>
      <c r="E49" s="10"/>
      <c r="H49" s="13"/>
      <c r="I49" s="16"/>
    </row>
    <row r="50" spans="1:9" ht="47.25" x14ac:dyDescent="0.25">
      <c r="A50" s="7">
        <v>4</v>
      </c>
      <c r="B50" s="8" t="s">
        <v>36</v>
      </c>
      <c r="C50" s="7" t="s">
        <v>15</v>
      </c>
      <c r="D50" s="9">
        <v>149.69999999999999</v>
      </c>
      <c r="E50" s="10"/>
      <c r="H50" s="11"/>
    </row>
    <row r="51" spans="1:9" ht="47.25" x14ac:dyDescent="0.25">
      <c r="A51" s="7">
        <v>5</v>
      </c>
      <c r="B51" s="8" t="s">
        <v>37</v>
      </c>
      <c r="C51" s="7" t="s">
        <v>15</v>
      </c>
      <c r="D51" s="9">
        <v>149.69999999999999</v>
      </c>
      <c r="E51" s="10"/>
      <c r="H51" s="11"/>
    </row>
    <row r="52" spans="1:9" ht="49.5" customHeight="1" x14ac:dyDescent="0.25">
      <c r="A52" s="59" t="s">
        <v>38</v>
      </c>
      <c r="B52" s="60"/>
      <c r="C52" s="60"/>
      <c r="D52" s="60"/>
      <c r="E52" s="61"/>
      <c r="F52" s="11"/>
      <c r="G52" s="11"/>
      <c r="H52" s="11"/>
    </row>
    <row r="53" spans="1:9" ht="24.75" customHeight="1" x14ac:dyDescent="0.25">
      <c r="A53" s="33"/>
      <c r="B53" s="34" t="s">
        <v>39</v>
      </c>
      <c r="C53" s="33"/>
      <c r="D53" s="33"/>
      <c r="E53" s="10"/>
      <c r="H53" s="11"/>
    </row>
    <row r="54" spans="1:9" ht="15.75" x14ac:dyDescent="0.25">
      <c r="A54" s="7">
        <v>1</v>
      </c>
      <c r="B54" s="8" t="s">
        <v>12</v>
      </c>
      <c r="C54" s="7" t="s">
        <v>13</v>
      </c>
      <c r="D54" s="32">
        <f>184.9*0.28</f>
        <v>51.772000000000006</v>
      </c>
      <c r="E54" s="10"/>
      <c r="H54" s="11"/>
    </row>
    <row r="55" spans="1:9" ht="15.75" x14ac:dyDescent="0.25">
      <c r="A55" s="7">
        <v>2</v>
      </c>
      <c r="B55" s="8" t="s">
        <v>14</v>
      </c>
      <c r="C55" s="7" t="s">
        <v>15</v>
      </c>
      <c r="D55" s="9">
        <v>184.9</v>
      </c>
      <c r="E55" s="10"/>
      <c r="H55" s="11"/>
    </row>
    <row r="56" spans="1:9" ht="47.25" x14ac:dyDescent="0.25">
      <c r="A56" s="7">
        <v>3</v>
      </c>
      <c r="B56" s="8" t="s">
        <v>40</v>
      </c>
      <c r="C56" s="7" t="s">
        <v>15</v>
      </c>
      <c r="D56" s="9">
        <v>184.9</v>
      </c>
      <c r="E56" s="10"/>
      <c r="H56" s="11"/>
    </row>
    <row r="57" spans="1:9" ht="47.25" x14ac:dyDescent="0.25">
      <c r="A57" s="7">
        <v>4</v>
      </c>
      <c r="B57" s="8" t="s">
        <v>41</v>
      </c>
      <c r="C57" s="7" t="s">
        <v>15</v>
      </c>
      <c r="D57" s="9">
        <v>184.9</v>
      </c>
      <c r="E57" s="10"/>
      <c r="H57" s="11"/>
    </row>
    <row r="58" spans="1:9" ht="47.25" x14ac:dyDescent="0.25">
      <c r="A58" s="7">
        <v>5</v>
      </c>
      <c r="B58" s="8" t="s">
        <v>42</v>
      </c>
      <c r="C58" s="7" t="s">
        <v>15</v>
      </c>
      <c r="D58" s="9">
        <v>184.9</v>
      </c>
      <c r="E58" s="10"/>
      <c r="H58" s="11"/>
    </row>
    <row r="59" spans="1:9" ht="47.25" x14ac:dyDescent="0.25">
      <c r="A59" s="7">
        <v>6</v>
      </c>
      <c r="B59" s="8" t="s">
        <v>43</v>
      </c>
      <c r="C59" s="7" t="s">
        <v>15</v>
      </c>
      <c r="D59" s="9">
        <v>184.9</v>
      </c>
      <c r="E59" s="10"/>
    </row>
    <row r="60" spans="1:9" ht="22.5" customHeight="1" x14ac:dyDescent="0.25">
      <c r="A60" s="7"/>
      <c r="B60" s="34" t="s">
        <v>44</v>
      </c>
      <c r="C60" s="7"/>
      <c r="D60" s="9"/>
      <c r="E60" s="10"/>
    </row>
    <row r="61" spans="1:9" ht="15.75" x14ac:dyDescent="0.25">
      <c r="A61" s="7">
        <v>1</v>
      </c>
      <c r="B61" s="8" t="s">
        <v>12</v>
      </c>
      <c r="C61" s="7" t="s">
        <v>13</v>
      </c>
      <c r="D61" s="32">
        <f>D62*0.28</f>
        <v>126.19600000000001</v>
      </c>
      <c r="E61" s="10"/>
    </row>
    <row r="62" spans="1:9" ht="15.75" x14ac:dyDescent="0.25">
      <c r="A62" s="7">
        <v>2</v>
      </c>
      <c r="B62" s="8" t="s">
        <v>14</v>
      </c>
      <c r="C62" s="7" t="s">
        <v>15</v>
      </c>
      <c r="D62" s="9">
        <v>450.7</v>
      </c>
      <c r="E62" s="10"/>
    </row>
    <row r="63" spans="1:9" ht="47.25" x14ac:dyDescent="0.25">
      <c r="A63" s="7">
        <v>3</v>
      </c>
      <c r="B63" s="8" t="s">
        <v>40</v>
      </c>
      <c r="C63" s="7" t="s">
        <v>15</v>
      </c>
      <c r="D63" s="9">
        <v>450.7</v>
      </c>
      <c r="E63" s="10"/>
    </row>
    <row r="64" spans="1:9" ht="47.25" x14ac:dyDescent="0.25">
      <c r="A64" s="7">
        <v>4</v>
      </c>
      <c r="B64" s="8" t="s">
        <v>41</v>
      </c>
      <c r="C64" s="7" t="s">
        <v>15</v>
      </c>
      <c r="D64" s="9">
        <v>450.7</v>
      </c>
      <c r="E64" s="10"/>
    </row>
    <row r="65" spans="1:5" ht="47.25" x14ac:dyDescent="0.25">
      <c r="A65" s="7">
        <v>5</v>
      </c>
      <c r="B65" s="8" t="s">
        <v>45</v>
      </c>
      <c r="C65" s="7" t="s">
        <v>15</v>
      </c>
      <c r="D65" s="9">
        <v>450.7</v>
      </c>
      <c r="E65" s="10"/>
    </row>
    <row r="66" spans="1:5" ht="47.25" x14ac:dyDescent="0.25">
      <c r="A66" s="7">
        <v>6</v>
      </c>
      <c r="B66" s="8" t="s">
        <v>43</v>
      </c>
      <c r="C66" s="7" t="s">
        <v>15</v>
      </c>
      <c r="D66" s="9">
        <v>450.7</v>
      </c>
      <c r="E66" s="10"/>
    </row>
    <row r="67" spans="1:5" ht="48" customHeight="1" x14ac:dyDescent="0.25">
      <c r="A67" s="65" t="s">
        <v>46</v>
      </c>
      <c r="B67" s="66"/>
      <c r="C67" s="66"/>
      <c r="D67" s="66"/>
      <c r="E67" s="61"/>
    </row>
    <row r="68" spans="1:5" ht="15.75" x14ac:dyDescent="0.25">
      <c r="A68" s="7">
        <v>1</v>
      </c>
      <c r="B68" s="8" t="s">
        <v>12</v>
      </c>
      <c r="C68" s="7" t="s">
        <v>13</v>
      </c>
      <c r="D68" s="35">
        <f>D69*0.52</f>
        <v>224.64000000000001</v>
      </c>
      <c r="E68" s="10"/>
    </row>
    <row r="69" spans="1:5" ht="15.75" x14ac:dyDescent="0.25">
      <c r="A69" s="7">
        <v>2</v>
      </c>
      <c r="B69" s="8" t="s">
        <v>14</v>
      </c>
      <c r="C69" s="7" t="s">
        <v>15</v>
      </c>
      <c r="D69" s="36">
        <v>432</v>
      </c>
      <c r="E69" s="10"/>
    </row>
    <row r="70" spans="1:5" ht="36.75" customHeight="1" x14ac:dyDescent="0.25">
      <c r="A70" s="7">
        <v>3</v>
      </c>
      <c r="B70" s="8" t="s">
        <v>47</v>
      </c>
      <c r="C70" s="35" t="s">
        <v>15</v>
      </c>
      <c r="D70" s="36">
        <v>432</v>
      </c>
      <c r="E70" s="10"/>
    </row>
    <row r="71" spans="1:5" ht="31.5" x14ac:dyDescent="0.25">
      <c r="A71" s="7">
        <v>4</v>
      </c>
      <c r="B71" s="8" t="s">
        <v>48</v>
      </c>
      <c r="C71" s="35" t="s">
        <v>15</v>
      </c>
      <c r="D71" s="36">
        <v>432</v>
      </c>
      <c r="E71" s="10"/>
    </row>
    <row r="72" spans="1:5" ht="39.75" customHeight="1" x14ac:dyDescent="0.25">
      <c r="A72" s="7">
        <v>5</v>
      </c>
      <c r="B72" s="8" t="s">
        <v>49</v>
      </c>
      <c r="C72" s="35" t="s">
        <v>15</v>
      </c>
      <c r="D72" s="36">
        <v>432</v>
      </c>
      <c r="E72" s="10"/>
    </row>
    <row r="73" spans="1:5" ht="33.75" customHeight="1" x14ac:dyDescent="0.25">
      <c r="A73" s="35">
        <v>6</v>
      </c>
      <c r="B73" s="8" t="s">
        <v>50</v>
      </c>
      <c r="C73" s="35" t="s">
        <v>15</v>
      </c>
      <c r="D73" s="36">
        <v>432</v>
      </c>
      <c r="E73" s="10"/>
    </row>
    <row r="74" spans="1:5" ht="46.5" customHeight="1" x14ac:dyDescent="0.25">
      <c r="A74" s="65" t="s">
        <v>51</v>
      </c>
      <c r="B74" s="66"/>
      <c r="C74" s="66"/>
      <c r="D74" s="66"/>
      <c r="E74" s="61"/>
    </row>
    <row r="75" spans="1:5" ht="15.75" x14ac:dyDescent="0.25">
      <c r="A75" s="35">
        <v>1</v>
      </c>
      <c r="B75" s="8" t="s">
        <v>12</v>
      </c>
      <c r="C75" s="7" t="s">
        <v>13</v>
      </c>
      <c r="D75" s="37">
        <f>D76*0.28</f>
        <v>54.320000000000007</v>
      </c>
      <c r="E75" s="10"/>
    </row>
    <row r="76" spans="1:5" ht="15.75" x14ac:dyDescent="0.25">
      <c r="A76" s="35">
        <v>2</v>
      </c>
      <c r="B76" s="8" t="s">
        <v>14</v>
      </c>
      <c r="C76" s="7" t="s">
        <v>15</v>
      </c>
      <c r="D76" s="37">
        <v>194</v>
      </c>
      <c r="E76" s="10"/>
    </row>
    <row r="77" spans="1:5" ht="47.25" x14ac:dyDescent="0.25">
      <c r="A77" s="35">
        <v>3</v>
      </c>
      <c r="B77" s="8" t="s">
        <v>40</v>
      </c>
      <c r="C77" s="35" t="s">
        <v>15</v>
      </c>
      <c r="D77" s="37">
        <v>194</v>
      </c>
      <c r="E77" s="10"/>
    </row>
    <row r="78" spans="1:5" ht="47.25" x14ac:dyDescent="0.25">
      <c r="A78" s="35">
        <v>4</v>
      </c>
      <c r="B78" s="8" t="s">
        <v>52</v>
      </c>
      <c r="C78" s="35" t="s">
        <v>15</v>
      </c>
      <c r="D78" s="37">
        <v>194</v>
      </c>
      <c r="E78" s="10"/>
    </row>
    <row r="79" spans="1:5" ht="31.5" x14ac:dyDescent="0.25">
      <c r="A79" s="35">
        <v>5</v>
      </c>
      <c r="B79" s="8" t="s">
        <v>53</v>
      </c>
      <c r="C79" s="35" t="s">
        <v>15</v>
      </c>
      <c r="D79" s="37">
        <v>194</v>
      </c>
      <c r="E79" s="10"/>
    </row>
    <row r="80" spans="1:5" ht="47.25" x14ac:dyDescent="0.25">
      <c r="A80" s="35">
        <v>6</v>
      </c>
      <c r="B80" s="8" t="s">
        <v>43</v>
      </c>
      <c r="C80" s="35" t="s">
        <v>15</v>
      </c>
      <c r="D80" s="37">
        <v>194</v>
      </c>
      <c r="E80" s="10"/>
    </row>
    <row r="81" spans="1:6" s="11" customFormat="1" ht="29.25" customHeight="1" x14ac:dyDescent="0.25">
      <c r="A81" s="59" t="s">
        <v>54</v>
      </c>
      <c r="B81" s="60"/>
      <c r="C81" s="60"/>
      <c r="D81" s="60"/>
      <c r="E81" s="61"/>
    </row>
    <row r="82" spans="1:6" s="11" customFormat="1" ht="30" customHeight="1" x14ac:dyDescent="0.25">
      <c r="A82" s="7">
        <v>1</v>
      </c>
      <c r="B82" s="8" t="s">
        <v>14</v>
      </c>
      <c r="C82" s="34" t="s">
        <v>15</v>
      </c>
      <c r="D82" s="7">
        <v>91.2</v>
      </c>
      <c r="E82" s="38"/>
    </row>
    <row r="83" spans="1:6" s="11" customFormat="1" ht="36.75" customHeight="1" x14ac:dyDescent="0.25">
      <c r="A83" s="7">
        <v>2</v>
      </c>
      <c r="B83" s="8" t="s">
        <v>55</v>
      </c>
      <c r="C83" s="34" t="s">
        <v>15</v>
      </c>
      <c r="D83" s="7">
        <v>91.2</v>
      </c>
      <c r="E83" s="38"/>
    </row>
    <row r="84" spans="1:6" s="11" customFormat="1" ht="21.75" customHeight="1" x14ac:dyDescent="0.25">
      <c r="A84" s="67" t="s">
        <v>56</v>
      </c>
      <c r="B84" s="68"/>
      <c r="C84" s="68"/>
      <c r="D84" s="68"/>
      <c r="E84" s="69"/>
    </row>
    <row r="85" spans="1:6" s="11" customFormat="1" ht="15.75" x14ac:dyDescent="0.25">
      <c r="A85" s="7">
        <v>1</v>
      </c>
      <c r="B85" s="33" t="s">
        <v>57</v>
      </c>
      <c r="C85" s="7" t="s">
        <v>15</v>
      </c>
      <c r="D85" s="34">
        <v>11.7</v>
      </c>
      <c r="E85" s="10"/>
    </row>
    <row r="86" spans="1:6" s="11" customFormat="1" ht="15.75" x14ac:dyDescent="0.25">
      <c r="A86" s="7">
        <v>2</v>
      </c>
      <c r="B86" s="39" t="s">
        <v>58</v>
      </c>
      <c r="C86" s="7"/>
      <c r="D86" s="34"/>
      <c r="E86" s="10"/>
    </row>
    <row r="87" spans="1:6" s="11" customFormat="1" ht="31.5" x14ac:dyDescent="0.25">
      <c r="A87" s="7">
        <v>3</v>
      </c>
      <c r="B87" s="39" t="s">
        <v>59</v>
      </c>
      <c r="C87" s="7" t="s">
        <v>60</v>
      </c>
      <c r="D87" s="7">
        <v>44</v>
      </c>
      <c r="E87" s="40" t="s">
        <v>61</v>
      </c>
    </row>
    <row r="88" spans="1:6" s="11" customFormat="1" ht="31.5" x14ac:dyDescent="0.25">
      <c r="A88" s="7">
        <v>4</v>
      </c>
      <c r="B88" s="39" t="s">
        <v>62</v>
      </c>
      <c r="C88" s="7" t="s">
        <v>60</v>
      </c>
      <c r="D88" s="7">
        <v>35</v>
      </c>
      <c r="E88" s="40" t="s">
        <v>61</v>
      </c>
    </row>
    <row r="89" spans="1:6" s="11" customFormat="1" ht="31.5" x14ac:dyDescent="0.25">
      <c r="A89" s="7">
        <v>5</v>
      </c>
      <c r="B89" s="39" t="s">
        <v>63</v>
      </c>
      <c r="C89" s="7" t="s">
        <v>60</v>
      </c>
      <c r="D89" s="7">
        <v>17</v>
      </c>
      <c r="E89" s="40" t="s">
        <v>61</v>
      </c>
    </row>
    <row r="90" spans="1:6" s="11" customFormat="1" ht="15.75" x14ac:dyDescent="0.25">
      <c r="A90" s="7">
        <v>6</v>
      </c>
      <c r="B90" s="8" t="s">
        <v>12</v>
      </c>
      <c r="C90" s="7" t="s">
        <v>13</v>
      </c>
      <c r="D90" s="37">
        <f>D91*0.23</f>
        <v>2.6909999999999998</v>
      </c>
      <c r="E90" s="10"/>
    </row>
    <row r="91" spans="1:6" s="11" customFormat="1" ht="15.75" x14ac:dyDescent="0.25">
      <c r="A91" s="7">
        <v>7</v>
      </c>
      <c r="B91" s="8" t="s">
        <v>14</v>
      </c>
      <c r="C91" s="7" t="s">
        <v>15</v>
      </c>
      <c r="D91" s="37">
        <v>11.7</v>
      </c>
      <c r="E91" s="10"/>
    </row>
    <row r="92" spans="1:6" s="11" customFormat="1" ht="39.75" customHeight="1" x14ac:dyDescent="0.25">
      <c r="A92" s="7">
        <v>8</v>
      </c>
      <c r="B92" s="8" t="s">
        <v>64</v>
      </c>
      <c r="C92" s="9" t="s">
        <v>15</v>
      </c>
      <c r="D92" s="9">
        <v>11.7</v>
      </c>
      <c r="E92" s="10"/>
    </row>
    <row r="93" spans="1:6" s="11" customFormat="1" ht="37.5" customHeight="1" x14ac:dyDescent="0.25">
      <c r="A93" s="7">
        <v>9</v>
      </c>
      <c r="B93" s="8" t="s">
        <v>24</v>
      </c>
      <c r="C93" s="9" t="s">
        <v>15</v>
      </c>
      <c r="D93" s="9">
        <v>11.7</v>
      </c>
      <c r="E93" s="10"/>
    </row>
    <row r="94" spans="1:6" s="11" customFormat="1" ht="31.5" x14ac:dyDescent="0.25">
      <c r="A94" s="7">
        <v>10</v>
      </c>
      <c r="B94" s="8" t="s">
        <v>65</v>
      </c>
      <c r="C94" s="35" t="s">
        <v>15</v>
      </c>
      <c r="D94" s="9">
        <v>11.7</v>
      </c>
      <c r="E94" s="38"/>
    </row>
    <row r="95" spans="1:6" s="11" customFormat="1" ht="30.75" customHeight="1" x14ac:dyDescent="0.25">
      <c r="A95" s="65" t="s">
        <v>66</v>
      </c>
      <c r="B95" s="66"/>
      <c r="C95" s="66"/>
      <c r="D95" s="66"/>
      <c r="E95" s="70"/>
      <c r="F95" s="41"/>
    </row>
    <row r="96" spans="1:6" s="11" customFormat="1" ht="15.75" x14ac:dyDescent="0.25">
      <c r="A96" s="7">
        <v>1</v>
      </c>
      <c r="B96" s="8" t="s">
        <v>12</v>
      </c>
      <c r="C96" s="7" t="s">
        <v>13</v>
      </c>
      <c r="D96" s="32">
        <f>D97*0.57</f>
        <v>78.574499999999986</v>
      </c>
      <c r="E96" s="38"/>
    </row>
    <row r="97" spans="1:5" s="11" customFormat="1" ht="15.75" x14ac:dyDescent="0.25">
      <c r="A97" s="7">
        <v>2</v>
      </c>
      <c r="B97" s="8" t="s">
        <v>14</v>
      </c>
      <c r="C97" s="7" t="s">
        <v>15</v>
      </c>
      <c r="D97" s="9">
        <v>137.85</v>
      </c>
      <c r="E97" s="38"/>
    </row>
    <row r="98" spans="1:5" s="11" customFormat="1" ht="31.5" x14ac:dyDescent="0.25">
      <c r="A98" s="7">
        <v>3</v>
      </c>
      <c r="B98" s="8" t="s">
        <v>67</v>
      </c>
      <c r="C98" s="35" t="s">
        <v>15</v>
      </c>
      <c r="D98" s="9">
        <v>137.85</v>
      </c>
      <c r="E98" s="38"/>
    </row>
    <row r="99" spans="1:5" s="11" customFormat="1" ht="31.5" x14ac:dyDescent="0.25">
      <c r="A99" s="7">
        <v>4</v>
      </c>
      <c r="B99" s="8" t="s">
        <v>68</v>
      </c>
      <c r="C99" s="35" t="s">
        <v>15</v>
      </c>
      <c r="D99" s="9">
        <v>137.85</v>
      </c>
      <c r="E99" s="38"/>
    </row>
    <row r="100" spans="1:5" s="11" customFormat="1" ht="47.25" x14ac:dyDescent="0.25">
      <c r="A100" s="7">
        <v>5</v>
      </c>
      <c r="B100" s="39" t="s">
        <v>69</v>
      </c>
      <c r="C100" s="35" t="s">
        <v>15</v>
      </c>
      <c r="D100" s="9">
        <v>137.85</v>
      </c>
      <c r="E100" s="38"/>
    </row>
    <row r="101" spans="1:5" s="11" customFormat="1" ht="27.75" customHeight="1" x14ac:dyDescent="0.25">
      <c r="A101" s="59" t="s">
        <v>70</v>
      </c>
      <c r="B101" s="60"/>
      <c r="C101" s="60"/>
      <c r="D101" s="60"/>
      <c r="E101" s="61"/>
    </row>
    <row r="102" spans="1:5" s="11" customFormat="1" ht="71.25" customHeight="1" x14ac:dyDescent="0.25">
      <c r="A102" s="35">
        <v>1</v>
      </c>
      <c r="B102" s="8" t="s">
        <v>71</v>
      </c>
      <c r="C102" s="35" t="s">
        <v>60</v>
      </c>
      <c r="D102" s="9">
        <v>65</v>
      </c>
      <c r="E102" s="38"/>
    </row>
    <row r="103" spans="1:5" s="11" customFormat="1" ht="37.5" customHeight="1" x14ac:dyDescent="0.25">
      <c r="A103" s="62" t="s">
        <v>72</v>
      </c>
      <c r="B103" s="63"/>
      <c r="C103" s="63"/>
      <c r="D103" s="63"/>
      <c r="E103" s="64"/>
    </row>
    <row r="104" spans="1:5" s="11" customFormat="1" ht="30" customHeight="1" x14ac:dyDescent="0.25">
      <c r="A104" s="42" t="s">
        <v>73</v>
      </c>
      <c r="B104" s="43" t="s">
        <v>74</v>
      </c>
      <c r="C104" s="35" t="s">
        <v>75</v>
      </c>
      <c r="D104" s="44">
        <v>655</v>
      </c>
      <c r="E104" s="45"/>
    </row>
    <row r="105" spans="1:5" s="11" customFormat="1" ht="31.5" customHeight="1" x14ac:dyDescent="0.25">
      <c r="A105" s="42" t="s">
        <v>76</v>
      </c>
      <c r="B105" s="43" t="s">
        <v>77</v>
      </c>
      <c r="C105" s="35" t="s">
        <v>75</v>
      </c>
      <c r="D105" s="44">
        <v>1110</v>
      </c>
      <c r="E105" s="45"/>
    </row>
    <row r="106" spans="1:5" s="11" customFormat="1" ht="30.75" customHeight="1" x14ac:dyDescent="0.25">
      <c r="A106" s="42" t="s">
        <v>78</v>
      </c>
      <c r="B106" s="43" t="s">
        <v>79</v>
      </c>
      <c r="C106" s="35" t="s">
        <v>75</v>
      </c>
      <c r="D106" s="44">
        <v>34</v>
      </c>
      <c r="E106" s="45"/>
    </row>
    <row r="107" spans="1:5" s="11" customFormat="1" ht="29.25" customHeight="1" x14ac:dyDescent="0.25">
      <c r="A107" s="42" t="s">
        <v>80</v>
      </c>
      <c r="B107" s="43" t="s">
        <v>81</v>
      </c>
      <c r="C107" s="35" t="s">
        <v>75</v>
      </c>
      <c r="D107" s="44">
        <v>312</v>
      </c>
      <c r="E107" s="45"/>
    </row>
    <row r="108" spans="1:5" s="11" customFormat="1" ht="31.5" customHeight="1" x14ac:dyDescent="0.25">
      <c r="A108" s="42" t="s">
        <v>82</v>
      </c>
      <c r="B108" s="43" t="s">
        <v>83</v>
      </c>
      <c r="C108" s="35" t="s">
        <v>75</v>
      </c>
      <c r="D108" s="44">
        <v>101</v>
      </c>
      <c r="E108" s="45"/>
    </row>
    <row r="109" spans="1:5" ht="15.75" x14ac:dyDescent="0.25">
      <c r="A109" s="2"/>
      <c r="B109" s="2"/>
      <c r="C109" s="2"/>
      <c r="D109" s="2"/>
      <c r="E109" s="2"/>
    </row>
    <row r="110" spans="1:5" ht="20.25" x14ac:dyDescent="0.3">
      <c r="A110" s="2"/>
      <c r="B110" s="46" t="s">
        <v>84</v>
      </c>
      <c r="C110" s="2"/>
      <c r="D110" s="2"/>
      <c r="E110" s="2"/>
    </row>
    <row r="111" spans="1:5" ht="33.75" customHeight="1" x14ac:dyDescent="0.25">
      <c r="A111" s="47">
        <v>1</v>
      </c>
      <c r="B111" s="55" t="s">
        <v>85</v>
      </c>
      <c r="C111" s="56"/>
      <c r="D111" s="56"/>
      <c r="E111" s="56"/>
    </row>
    <row r="112" spans="1:5" ht="21" customHeight="1" x14ac:dyDescent="0.25">
      <c r="A112" s="47">
        <v>2</v>
      </c>
      <c r="B112" s="55" t="s">
        <v>86</v>
      </c>
      <c r="C112" s="56"/>
      <c r="D112" s="56"/>
      <c r="E112" s="56"/>
    </row>
    <row r="113" spans="1:5" ht="34.5" customHeight="1" x14ac:dyDescent="0.25">
      <c r="A113" s="47">
        <v>3</v>
      </c>
      <c r="B113" s="57" t="s">
        <v>87</v>
      </c>
      <c r="C113" s="58"/>
      <c r="D113" s="58"/>
      <c r="E113" s="58"/>
    </row>
    <row r="114" spans="1:5" ht="27.75" customHeight="1" x14ac:dyDescent="0.25">
      <c r="A114" s="47">
        <v>4</v>
      </c>
      <c r="B114" s="48" t="s">
        <v>88</v>
      </c>
      <c r="C114" s="49"/>
      <c r="D114" s="49"/>
      <c r="E114" s="49"/>
    </row>
    <row r="115" spans="1:5" ht="24" customHeight="1" x14ac:dyDescent="0.25">
      <c r="A115" s="50"/>
      <c r="B115" s="55" t="s">
        <v>89</v>
      </c>
      <c r="C115" s="56"/>
      <c r="D115" s="56"/>
      <c r="E115" s="56"/>
    </row>
    <row r="116" spans="1:5" ht="30" customHeight="1" x14ac:dyDescent="0.25">
      <c r="A116" s="47"/>
      <c r="B116" s="55" t="s">
        <v>90</v>
      </c>
      <c r="C116" s="56"/>
      <c r="D116" s="56"/>
      <c r="E116" s="56"/>
    </row>
    <row r="117" spans="1:5" ht="32.25" customHeight="1" x14ac:dyDescent="0.25">
      <c r="A117" s="47"/>
      <c r="B117" s="57" t="s">
        <v>91</v>
      </c>
      <c r="C117" s="58"/>
      <c r="D117" s="58"/>
      <c r="E117" s="58"/>
    </row>
    <row r="118" spans="1:5" ht="15.75" x14ac:dyDescent="0.25">
      <c r="A118" s="47">
        <v>5</v>
      </c>
      <c r="B118" s="57" t="s">
        <v>92</v>
      </c>
      <c r="C118" s="58"/>
      <c r="D118" s="58"/>
      <c r="E118" s="58"/>
    </row>
    <row r="119" spans="1:5" ht="15.75" x14ac:dyDescent="0.25">
      <c r="A119" s="47"/>
      <c r="B119" s="51"/>
      <c r="C119" s="49"/>
      <c r="D119" s="49"/>
      <c r="E119" s="49"/>
    </row>
    <row r="120" spans="1:5" ht="15.75" x14ac:dyDescent="0.25">
      <c r="A120" s="47"/>
      <c r="B120" s="51"/>
      <c r="C120" s="49"/>
      <c r="D120" s="49"/>
      <c r="E120" s="49"/>
    </row>
    <row r="121" spans="1:5" ht="15.75" x14ac:dyDescent="0.25">
      <c r="A121" s="47"/>
      <c r="B121" s="51"/>
      <c r="C121" s="49"/>
      <c r="D121" s="49"/>
      <c r="E121" s="49"/>
    </row>
    <row r="122" spans="1:5" ht="15.75" x14ac:dyDescent="0.25">
      <c r="A122" s="47"/>
      <c r="B122" s="51"/>
      <c r="C122" s="49"/>
      <c r="D122" s="49"/>
      <c r="E122" s="49"/>
    </row>
    <row r="123" spans="1:5" ht="19.5" customHeight="1" x14ac:dyDescent="0.25">
      <c r="A123" s="47"/>
      <c r="B123" s="57"/>
      <c r="C123" s="58"/>
      <c r="D123" s="58"/>
      <c r="E123" s="58"/>
    </row>
    <row r="124" spans="1:5" ht="15.75" x14ac:dyDescent="0.25">
      <c r="A124" s="47"/>
      <c r="B124" s="57"/>
      <c r="C124" s="58"/>
      <c r="D124" s="58"/>
      <c r="E124" s="58"/>
    </row>
    <row r="125" spans="1:5" ht="15.75" x14ac:dyDescent="0.25">
      <c r="A125" s="2"/>
      <c r="B125" s="57"/>
      <c r="C125" s="58"/>
      <c r="D125" s="58"/>
      <c r="E125" s="58"/>
    </row>
    <row r="126" spans="1:5" ht="15.75" x14ac:dyDescent="0.25">
      <c r="A126" s="2"/>
      <c r="B126" s="2"/>
      <c r="C126" s="2"/>
      <c r="D126" s="2"/>
      <c r="E126" s="2"/>
    </row>
    <row r="127" spans="1:5" ht="15.75" x14ac:dyDescent="0.25">
      <c r="A127" s="2"/>
      <c r="B127" s="2"/>
      <c r="C127" s="2"/>
      <c r="D127" s="2"/>
      <c r="E127" s="2"/>
    </row>
    <row r="128" spans="1:5" ht="15.75" x14ac:dyDescent="0.25">
      <c r="A128" s="2"/>
      <c r="B128" s="2"/>
      <c r="C128" s="2"/>
      <c r="D128" s="2"/>
      <c r="E128" s="2"/>
    </row>
    <row r="129" spans="1:5" ht="15.75" x14ac:dyDescent="0.25">
      <c r="A129" s="2"/>
      <c r="B129" s="2"/>
      <c r="C129" s="2"/>
      <c r="D129" s="2"/>
      <c r="E129" s="2"/>
    </row>
    <row r="130" spans="1:5" ht="15.75" x14ac:dyDescent="0.25">
      <c r="A130" s="2"/>
      <c r="B130" s="2"/>
      <c r="C130" s="52"/>
      <c r="D130" s="2"/>
      <c r="E130" s="2"/>
    </row>
    <row r="131" spans="1:5" ht="15.75" x14ac:dyDescent="0.25">
      <c r="A131" s="2"/>
      <c r="B131" s="48" t="s">
        <v>93</v>
      </c>
      <c r="C131" s="54"/>
      <c r="D131" s="55"/>
      <c r="E131" s="55" t="s">
        <v>94</v>
      </c>
    </row>
    <row r="132" spans="1:5" ht="15.75" x14ac:dyDescent="0.25">
      <c r="A132" s="2"/>
      <c r="B132" s="48" t="s">
        <v>95</v>
      </c>
      <c r="C132" s="54"/>
      <c r="D132" s="55"/>
      <c r="E132" s="55"/>
    </row>
    <row r="133" spans="1:5" ht="15.75" x14ac:dyDescent="0.25">
      <c r="A133" s="2"/>
      <c r="B133" s="53"/>
      <c r="C133" s="52"/>
      <c r="D133" s="2"/>
      <c r="E133" s="2"/>
    </row>
    <row r="134" spans="1:5" ht="15.75" x14ac:dyDescent="0.25">
      <c r="A134" s="2"/>
      <c r="B134" s="48" t="s">
        <v>96</v>
      </c>
      <c r="C134" s="54"/>
      <c r="D134" s="55"/>
      <c r="E134" s="55" t="s">
        <v>97</v>
      </c>
    </row>
    <row r="135" spans="1:5" ht="15.75" x14ac:dyDescent="0.25">
      <c r="A135" s="2"/>
      <c r="B135" s="48" t="s">
        <v>95</v>
      </c>
      <c r="C135" s="54"/>
      <c r="D135" s="55"/>
      <c r="E135" s="55"/>
    </row>
    <row r="136" spans="1:5" ht="15.75" x14ac:dyDescent="0.25">
      <c r="A136" s="2"/>
      <c r="B136" s="2"/>
      <c r="C136" s="52"/>
      <c r="D136" s="2"/>
      <c r="E136" s="2"/>
    </row>
  </sheetData>
  <mergeCells count="40">
    <mergeCell ref="A12:A14"/>
    <mergeCell ref="B12:B14"/>
    <mergeCell ref="C12:C14"/>
    <mergeCell ref="D12:D14"/>
    <mergeCell ref="E12:E14"/>
    <mergeCell ref="A3:D3"/>
    <mergeCell ref="A4:D4"/>
    <mergeCell ref="A5:D5"/>
    <mergeCell ref="B9:E9"/>
    <mergeCell ref="B10:E10"/>
    <mergeCell ref="A95:E95"/>
    <mergeCell ref="A15:E15"/>
    <mergeCell ref="A22:E22"/>
    <mergeCell ref="A29:E29"/>
    <mergeCell ref="A35:A38"/>
    <mergeCell ref="A39:E39"/>
    <mergeCell ref="A46:E46"/>
    <mergeCell ref="A52:E52"/>
    <mergeCell ref="A67:E67"/>
    <mergeCell ref="A74:E74"/>
    <mergeCell ref="A81:E81"/>
    <mergeCell ref="A84:E84"/>
    <mergeCell ref="B125:E125"/>
    <mergeCell ref="A101:E101"/>
    <mergeCell ref="A103:E103"/>
    <mergeCell ref="B111:E111"/>
    <mergeCell ref="B112:E112"/>
    <mergeCell ref="B113:E113"/>
    <mergeCell ref="B115:E115"/>
    <mergeCell ref="B116:E116"/>
    <mergeCell ref="B117:E117"/>
    <mergeCell ref="B118:E118"/>
    <mergeCell ref="B123:E123"/>
    <mergeCell ref="B124:E124"/>
    <mergeCell ref="C131:C132"/>
    <mergeCell ref="D131:D132"/>
    <mergeCell ref="E131:E132"/>
    <mergeCell ref="C134:C135"/>
    <mergeCell ref="D134:D135"/>
    <mergeCell ref="E134:E135"/>
  </mergeCells>
  <pageMargins left="0.7" right="0.7" top="0.75" bottom="0.75" header="0.3" footer="0.3"/>
  <pageSetup paperSize="9" scale="75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благоустр 24,06,25</vt:lpstr>
      <vt:lpstr>'благоустр 24,06,25'!Область_печати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 Наталья Ивановна</dc:creator>
  <cp:lastModifiedBy>Лысенко Наталья Ивановна</cp:lastModifiedBy>
  <cp:lastPrinted>2025-06-24T13:37:01Z</cp:lastPrinted>
  <dcterms:created xsi:type="dcterms:W3CDTF">2025-06-24T13:21:47Z</dcterms:created>
  <dcterms:modified xsi:type="dcterms:W3CDTF">2025-06-24T13:44:43Z</dcterms:modified>
</cp:coreProperties>
</file>